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/>
  <mc:AlternateContent xmlns:mc="http://schemas.openxmlformats.org/markup-compatibility/2006">
    <mc:Choice Requires="x15">
      <x15ac:absPath xmlns:x15ac="http://schemas.microsoft.com/office/spreadsheetml/2010/11/ac" url="V:\Economic Research\1 - DATABASE\1-COUNTRIES\1) Transversal\022025 USAID\"/>
    </mc:Choice>
  </mc:AlternateContent>
  <xr:revisionPtr revIDLastSave="0" documentId="8_{ACCD6086-5B66-46DF-8B50-D4FD3F1D932F}" xr6:coauthVersionLast="47" xr6:coauthVersionMax="47" xr10:uidLastSave="{00000000-0000-0000-0000-000000000000}"/>
  <bookViews>
    <workbookView xWindow="-28920" yWindow="-60" windowWidth="29040" windowHeight="15840" xr2:uid="{7204A479-7AAB-433B-88AC-F991B813AC15}"/>
  </bookViews>
  <sheets>
    <sheet name="camember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35" i="1"/>
  <c r="C28" i="1" s="1"/>
  <c r="B23" i="1"/>
  <c r="C17" i="1" s="1"/>
  <c r="B11" i="1"/>
  <c r="C15" i="1" l="1"/>
  <c r="C16" i="1"/>
  <c r="C23" i="1"/>
  <c r="C22" i="1"/>
  <c r="C21" i="1"/>
  <c r="C20" i="1"/>
  <c r="C19" i="1"/>
  <c r="C18" i="1"/>
  <c r="C27" i="1"/>
  <c r="C33" i="1"/>
  <c r="C32" i="1"/>
  <c r="C31" i="1"/>
  <c r="C30" i="1"/>
  <c r="C29" i="1"/>
  <c r="C35" i="1"/>
  <c r="C34" i="1"/>
</calcChain>
</file>

<file path=xl/sharedStrings.xml><?xml version="1.0" encoding="utf-8"?>
<sst xmlns="http://schemas.openxmlformats.org/spreadsheetml/2006/main" count="38" uniqueCount="26">
  <si>
    <t>Sectors (International categorization)</t>
  </si>
  <si>
    <t>USAID disbursements (billions of dollar)</t>
  </si>
  <si>
    <t xml:space="preserve">Government and Civil Society </t>
  </si>
  <si>
    <t xml:space="preserve">Emergency Response </t>
  </si>
  <si>
    <t>HIV/AIDS</t>
  </si>
  <si>
    <t xml:space="preserve">Operating Exepnses </t>
  </si>
  <si>
    <t>Basic Health</t>
  </si>
  <si>
    <t>Maternal and Child Health, Family Planning</t>
  </si>
  <si>
    <t>Agriculture</t>
  </si>
  <si>
    <t>General Budget Support</t>
  </si>
  <si>
    <t xml:space="preserve">Basic Education </t>
  </si>
  <si>
    <t xml:space="preserve">Other </t>
  </si>
  <si>
    <t>Total</t>
  </si>
  <si>
    <t>Sectors (US)</t>
  </si>
  <si>
    <t>USAID disbursements (billions of dollar, 2023)</t>
  </si>
  <si>
    <t>USAID disbursements by sectors (% of the Total, 2023)</t>
  </si>
  <si>
    <t xml:space="preserve">Economic Development </t>
  </si>
  <si>
    <t xml:space="preserve">Humanitarian Assistance </t>
  </si>
  <si>
    <t xml:space="preserve">Health </t>
  </si>
  <si>
    <t>Program Support</t>
  </si>
  <si>
    <t>Democracy, Human Rights, and Governance</t>
  </si>
  <si>
    <t xml:space="preserve">Education and Social Services </t>
  </si>
  <si>
    <t xml:space="preserve">Peace and Security </t>
  </si>
  <si>
    <t xml:space="preserve">Environment </t>
  </si>
  <si>
    <t>total</t>
  </si>
  <si>
    <t>Sub-Saharan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</si>
</sst>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226AA"/>
      <color rgb="FF1C35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46275956257875"/>
          <c:y val="0.22639454945595588"/>
          <c:w val="0.56776571222044125"/>
          <c:h val="0.68609130460503387"/>
        </c:manualLayout>
      </c:layout>
      <c:pieChart>
        <c:varyColors val="1"/>
        <c:ser>
          <c:idx val="1"/>
          <c:order val="1"/>
          <c:tx>
            <c:strRef>
              <c:f>camembert!$C$26</c:f>
              <c:strCache>
                <c:ptCount val="1"/>
                <c:pt idx="0">
                  <c:v>USAID disbursements by sectors (% of the Total, 2023)</c:v>
                </c:pt>
              </c:strCache>
            </c:strRef>
          </c:tx>
          <c:dPt>
            <c:idx val="0"/>
            <c:bubble3D val="0"/>
            <c:spPr>
              <a:solidFill>
                <a:srgbClr val="1C355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F2F-4E06-86AF-B6D4D66256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2F-4E06-86AF-B6D4D66256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F2F-4E06-86AF-B6D4D66256E2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F2F-4E06-86AF-B6D4D66256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2F-4E06-86AF-B6D4D66256E2}"/>
              </c:ext>
            </c:extLst>
          </c:dPt>
          <c:dPt>
            <c:idx val="5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F2F-4E06-86AF-B6D4D66256E2}"/>
              </c:ext>
            </c:extLst>
          </c:dPt>
          <c:dPt>
            <c:idx val="6"/>
            <c:bubble3D val="0"/>
            <c:spPr>
              <a:solidFill>
                <a:srgbClr val="1226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2F-4E06-86AF-B6D4D66256E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F2F-4E06-86AF-B6D4D66256E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13DE929-A27C-4D78-89AE-2F046FA33984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F2F-4E06-86AF-B6D4D66256E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CF41A13-5A20-40B0-BFEB-51E1C4BFFCFE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F2F-4E06-86AF-B6D4D66256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106A180-420D-4DFD-8597-2ED020AD57BE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F2F-4E06-86AF-B6D4D66256E2}"/>
                </c:ext>
              </c:extLst>
            </c:dLbl>
            <c:dLbl>
              <c:idx val="3"/>
              <c:layout>
                <c:manualLayout>
                  <c:x val="-4.9392806295206128E-2"/>
                  <c:y val="1.8489749179496581E-2"/>
                </c:manualLayout>
              </c:layout>
              <c:tx>
                <c:rich>
                  <a:bodyPr/>
                  <a:lstStyle/>
                  <a:p>
                    <a:fld id="{5D36881E-543F-4044-980A-A7251377293A}" type="CELLRANGE">
                      <a:rPr lang="en-US" baseline="0"/>
                      <a:pPr/>
                      <a:t>[]</a:t>
                    </a:fld>
                    <a:endParaRPr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F2F-4E06-86AF-B6D4D66256E2}"/>
                </c:ext>
              </c:extLst>
            </c:dLbl>
            <c:dLbl>
              <c:idx val="4"/>
              <c:layout>
                <c:manualLayout>
                  <c:x val="-0.10830931743557841"/>
                  <c:y val="-3.8320646026436991E-2"/>
                </c:manualLayout>
              </c:layout>
              <c:tx>
                <c:rich>
                  <a:bodyPr/>
                  <a:lstStyle/>
                  <a:p>
                    <a:fld id="{B26ED5A4-9594-4E7F-9FAB-8C595DE99EDD}" type="CELLRANGE">
                      <a:rPr lang="en-US" baseline="0"/>
                      <a:pPr/>
                      <a:t>[]</a:t>
                    </a:fld>
                    <a:endParaRPr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F2F-4E06-86AF-B6D4D66256E2}"/>
                </c:ext>
              </c:extLst>
            </c:dLbl>
            <c:dLbl>
              <c:idx val="5"/>
              <c:layout>
                <c:manualLayout>
                  <c:x val="1.9189252568035723E-2"/>
                  <c:y val="-5.908003029464242E-2"/>
                </c:manualLayout>
              </c:layout>
              <c:tx>
                <c:rich>
                  <a:bodyPr/>
                  <a:lstStyle/>
                  <a:p>
                    <a:fld id="{AC58444C-E084-443F-B5D5-F46915234242}" type="CELLRANGE">
                      <a:rPr lang="en-US" baseline="0"/>
                      <a:pPr/>
                      <a:t>[]</a:t>
                    </a:fld>
                    <a:endParaRPr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F2F-4E06-86AF-B6D4D66256E2}"/>
                </c:ext>
              </c:extLst>
            </c:dLbl>
            <c:dLbl>
              <c:idx val="6"/>
              <c:layout>
                <c:manualLayout>
                  <c:x val="0.13261345493541593"/>
                  <c:y val="-4.8964756838438449E-2"/>
                </c:manualLayout>
              </c:layout>
              <c:tx>
                <c:rich>
                  <a:bodyPr/>
                  <a:lstStyle/>
                  <a:p>
                    <a:fld id="{47DB3B74-56A3-48C2-A24D-8D98F8CE30F9}" type="CELLRANGE">
                      <a:rPr lang="en-US" baseline="0"/>
                      <a:pPr/>
                      <a:t>[]</a:t>
                    </a:fld>
                    <a:endParaRPr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F2F-4E06-86AF-B6D4D66256E2}"/>
                </c:ext>
              </c:extLst>
            </c:dLbl>
            <c:dLbl>
              <c:idx val="7"/>
              <c:layout>
                <c:manualLayout>
                  <c:x val="0.13409378180595147"/>
                  <c:y val="5.0409710903816284E-3"/>
                </c:manualLayout>
              </c:layout>
              <c:tx>
                <c:rich>
                  <a:bodyPr/>
                  <a:lstStyle/>
                  <a:p>
                    <a:fld id="{CE2A5E57-00C0-42D8-B643-E85AB16B7297}" type="CELLRANGE">
                      <a:rPr lang="en-US" baseline="0"/>
                      <a:pPr/>
                      <a:t>[]</a:t>
                    </a:fld>
                    <a:endParaRPr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F2F-4E06-86AF-B6D4D66256E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camembert!$A$27:$A$34</c:f>
              <c:strCache>
                <c:ptCount val="8"/>
                <c:pt idx="0">
                  <c:v>Humanitarian Assistance </c:v>
                </c:pt>
                <c:pt idx="1">
                  <c:v>Health </c:v>
                </c:pt>
                <c:pt idx="2">
                  <c:v>Economic Development </c:v>
                </c:pt>
                <c:pt idx="3">
                  <c:v>Program Support</c:v>
                </c:pt>
                <c:pt idx="4">
                  <c:v>Democracy, Human Rights, and Governance</c:v>
                </c:pt>
                <c:pt idx="5">
                  <c:v>Education and Social Services </c:v>
                </c:pt>
                <c:pt idx="6">
                  <c:v>Peace and Security </c:v>
                </c:pt>
                <c:pt idx="7">
                  <c:v>Environment </c:v>
                </c:pt>
              </c:strCache>
            </c:strRef>
          </c:cat>
          <c:val>
            <c:numRef>
              <c:f>camembert!$C$27:$C$34</c:f>
              <c:numCache>
                <c:formatCode>0.00</c:formatCode>
                <c:ptCount val="8"/>
                <c:pt idx="0">
                  <c:v>47.439431788400221</c:v>
                </c:pt>
                <c:pt idx="1">
                  <c:v>32.706583329101463</c:v>
                </c:pt>
                <c:pt idx="2">
                  <c:v>7.5161344680348643</c:v>
                </c:pt>
                <c:pt idx="3">
                  <c:v>6.4443452614115131</c:v>
                </c:pt>
                <c:pt idx="4">
                  <c:v>2.4293888683462623</c:v>
                </c:pt>
                <c:pt idx="5">
                  <c:v>2.3970650668766686</c:v>
                </c:pt>
                <c:pt idx="6">
                  <c:v>0.98587594482259022</c:v>
                </c:pt>
                <c:pt idx="7">
                  <c:v>8.1175273006401885E-2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camembert!$A$27:$A$34</c15:f>
                <c15:dlblRangeCache>
                  <c:ptCount val="8"/>
                  <c:pt idx="0">
                    <c:v>Humanitarian Assistance </c:v>
                  </c:pt>
                  <c:pt idx="1">
                    <c:v>Health </c:v>
                  </c:pt>
                  <c:pt idx="2">
                    <c:v>Economic Development </c:v>
                  </c:pt>
                  <c:pt idx="3">
                    <c:v>Program Support</c:v>
                  </c:pt>
                  <c:pt idx="4">
                    <c:v>Democracy, Human Rights, and Governance</c:v>
                  </c:pt>
                  <c:pt idx="5">
                    <c:v>Education and Social Services </c:v>
                  </c:pt>
                  <c:pt idx="6">
                    <c:v>Peace and Security </c:v>
                  </c:pt>
                  <c:pt idx="7">
                    <c:v>Environment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4F2F-4E06-86AF-B6D4D6625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camembert!$B$26</c15:sqref>
                        </c15:formulaRef>
                      </c:ext>
                    </c:extLst>
                    <c:strCache>
                      <c:ptCount val="1"/>
                      <c:pt idx="0">
                        <c:v>USAID disbursements (billions of dollar, 2023)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DCC3-4494-86E4-51CEA1C7C84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DCC3-4494-86E4-51CEA1C7C84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DCC3-4494-86E4-51CEA1C7C84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DCC3-4494-86E4-51CEA1C7C84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9-DCC3-4494-86E4-51CEA1C7C84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DCC3-4494-86E4-51CEA1C7C84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DCC3-4494-86E4-51CEA1C7C84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F-DCC3-4494-86E4-51CEA1C7C84D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camembert!$A$27:$A$34</c15:sqref>
                        </c15:formulaRef>
                      </c:ext>
                    </c:extLst>
                    <c:strCache>
                      <c:ptCount val="8"/>
                      <c:pt idx="0">
                        <c:v>Humanitarian Assistance </c:v>
                      </c:pt>
                      <c:pt idx="1">
                        <c:v>Health </c:v>
                      </c:pt>
                      <c:pt idx="2">
                        <c:v>Economic Development </c:v>
                      </c:pt>
                      <c:pt idx="3">
                        <c:v>Program Support</c:v>
                      </c:pt>
                      <c:pt idx="4">
                        <c:v>Democracy, Human Rights, and Governance</c:v>
                      </c:pt>
                      <c:pt idx="5">
                        <c:v>Education and Social Services </c:v>
                      </c:pt>
                      <c:pt idx="6">
                        <c:v>Peace and Security </c:v>
                      </c:pt>
                      <c:pt idx="7">
                        <c:v>Environment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camembert!$B$27:$B$34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5.577</c:v>
                      </c:pt>
                      <c:pt idx="1">
                        <c:v>3.8450000000000002</c:v>
                      </c:pt>
                      <c:pt idx="2">
                        <c:v>0.88360000000000005</c:v>
                      </c:pt>
                      <c:pt idx="3">
                        <c:v>0.75760000000000005</c:v>
                      </c:pt>
                      <c:pt idx="4">
                        <c:v>0.28560000000000002</c:v>
                      </c:pt>
                      <c:pt idx="5">
                        <c:v>0.28179999999999999</c:v>
                      </c:pt>
                      <c:pt idx="6">
                        <c:v>0.1159</c:v>
                      </c:pt>
                      <c:pt idx="7">
                        <c:v>9.5429999999999994E-3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F2F-4E06-86AF-B6D4D66256E2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31750</xdr:colOff>
      <xdr:row>5</xdr:row>
      <xdr:rowOff>116410</xdr:rowOff>
    </xdr:from>
    <xdr:to>
      <xdr:col>14</xdr:col>
      <xdr:colOff>719665</xdr:colOff>
      <xdr:row>31</xdr:row>
      <xdr:rowOff>95250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7C7F5DC-1DA6-9809-60D1-30A151C053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0.61264</cdr:x>
      <cdr:y>0.52817</cdr:y>
    </cdr:from>
    <cdr:to>
      <cdr:x>0.69019</cdr:x>
      <cdr:y>0.58044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18400460-43CC-CE93-EE85-5DA23CF85124}"/>
            </a:ext>
          </a:extLst>
        </cdr:cNvPr>
        <cdr:cNvSpPr txBox="1"/>
      </cdr:nvSpPr>
      <cdr:spPr>
        <a:xfrm xmlns:a="http://schemas.openxmlformats.org/drawingml/2006/main">
          <a:off x="4180417" y="3100925"/>
          <a:ext cx="529166" cy="30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600" b="1" kern="1200">
              <a:solidFill>
                <a:schemeClr val="bg1"/>
              </a:solidFill>
            </a:rPr>
            <a:t>47</a:t>
          </a:r>
        </a:p>
      </cdr:txBody>
    </cdr:sp>
  </cdr:relSizeAnchor>
  <cdr:relSizeAnchor xmlns:cdr="http://schemas.openxmlformats.org/drawingml/2006/chartDrawing">
    <cdr:from>
      <cdr:x>0.31485</cdr:x>
      <cdr:y>0.66517</cdr:y>
    </cdr:from>
    <cdr:to>
      <cdr:x>0.37534</cdr:x>
      <cdr:y>0.72465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57F2E195-59BC-76AF-DAF8-DDF3683E0A12}"/>
            </a:ext>
          </a:extLst>
        </cdr:cNvPr>
        <cdr:cNvSpPr txBox="1"/>
      </cdr:nvSpPr>
      <cdr:spPr>
        <a:xfrm xmlns:a="http://schemas.openxmlformats.org/drawingml/2006/main">
          <a:off x="2148415" y="3905259"/>
          <a:ext cx="412750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600" b="1" kern="1200">
              <a:solidFill>
                <a:schemeClr val="bg1"/>
              </a:solidFill>
            </a:rPr>
            <a:t>38</a:t>
          </a:r>
        </a:p>
      </cdr:txBody>
    </cdr:sp>
  </cdr:relSizeAnchor>
  <cdr:relSizeAnchor xmlns:cdr="http://schemas.openxmlformats.org/drawingml/2006/chartDrawing">
    <cdr:from>
      <cdr:x>0.28538</cdr:x>
      <cdr:y>0.411</cdr:y>
    </cdr:from>
    <cdr:to>
      <cdr:x>0.34277</cdr:x>
      <cdr:y>0.46868</cdr:y>
    </cdr:to>
    <cdr:sp macro="" textlink="">
      <cdr:nvSpPr>
        <cdr:cNvPr id="4" name="ZoneTexte 3">
          <a:extLst xmlns:a="http://schemas.openxmlformats.org/drawingml/2006/main">
            <a:ext uri="{FF2B5EF4-FFF2-40B4-BE49-F238E27FC236}">
              <a16:creationId xmlns:a16="http://schemas.microsoft.com/office/drawing/2014/main" id="{4150D7C4-27DF-B80F-AE6C-D30A02BCD096}"/>
            </a:ext>
          </a:extLst>
        </cdr:cNvPr>
        <cdr:cNvSpPr txBox="1"/>
      </cdr:nvSpPr>
      <cdr:spPr>
        <a:xfrm xmlns:a="http://schemas.openxmlformats.org/drawingml/2006/main">
          <a:off x="1947333" y="2413009"/>
          <a:ext cx="39158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600" b="1" kern="1200">
              <a:solidFill>
                <a:schemeClr val="bg1"/>
              </a:solidFill>
            </a:rPr>
            <a:t>8</a:t>
          </a:r>
        </a:p>
      </cdr:txBody>
    </cdr:sp>
  </cdr:relSizeAnchor>
  <cdr:relSizeAnchor xmlns:cdr="http://schemas.openxmlformats.org/drawingml/2006/chartDrawing">
    <cdr:from>
      <cdr:x>0.35363</cdr:x>
      <cdr:y>0.3461</cdr:y>
    </cdr:from>
    <cdr:to>
      <cdr:x>0.41101</cdr:x>
      <cdr:y>0.40739</cdr:y>
    </cdr:to>
    <cdr:sp macro="" textlink="">
      <cdr:nvSpPr>
        <cdr:cNvPr id="5" name="ZoneTexte 4">
          <a:extLst xmlns:a="http://schemas.openxmlformats.org/drawingml/2006/main">
            <a:ext uri="{FF2B5EF4-FFF2-40B4-BE49-F238E27FC236}">
              <a16:creationId xmlns:a16="http://schemas.microsoft.com/office/drawing/2014/main" id="{EC5E5431-94D7-A6A5-4CD5-7FAB5793953B}"/>
            </a:ext>
          </a:extLst>
        </cdr:cNvPr>
        <cdr:cNvSpPr txBox="1"/>
      </cdr:nvSpPr>
      <cdr:spPr>
        <a:xfrm xmlns:a="http://schemas.openxmlformats.org/drawingml/2006/main">
          <a:off x="2413000" y="2032008"/>
          <a:ext cx="391583" cy="359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600" b="1" kern="1200">
              <a:solidFill>
                <a:schemeClr val="bg1"/>
              </a:solidFill>
            </a:rPr>
            <a:t>6</a:t>
          </a:r>
        </a:p>
      </cdr:txBody>
    </cdr:sp>
  </cdr:relSizeAnchor>
</c:userShapes>
</file>

<file path=xl/theme/theme1.xml><?xml version="1.0" encoding="utf-8"?>
<a:theme xmlns:a="http://schemas.openxmlformats.org/drawingml/2006/main" name="Coface - Template">
  <a:themeElements>
    <a:clrScheme name="COFACE">
      <a:dk1>
        <a:sysClr val="windowText" lastClr="000000"/>
      </a:dk1>
      <a:lt1>
        <a:sysClr val="window" lastClr="FFFFFF"/>
      </a:lt1>
      <a:dk2>
        <a:srgbClr val="0BB18F"/>
      </a:dk2>
      <a:lt2>
        <a:srgbClr val="1C355E"/>
      </a:lt2>
      <a:accent1>
        <a:srgbClr val="1226AA"/>
      </a:accent1>
      <a:accent2>
        <a:srgbClr val="5FD1E0"/>
      </a:accent2>
      <a:accent3>
        <a:srgbClr val="00A19C"/>
      </a:accent3>
      <a:accent4>
        <a:srgbClr val="6CDBD6"/>
      </a:accent4>
      <a:accent5>
        <a:srgbClr val="3BD4AE"/>
      </a:accent5>
      <a:accent6>
        <a:srgbClr val="E81F76"/>
      </a:accent6>
      <a:hlink>
        <a:srgbClr val="C028B9"/>
      </a:hlink>
      <a:folHlink>
        <a:srgbClr val="5C0F8B"/>
      </a:folHlink>
    </a:clrScheme>
    <a:fontScheme name="Cofa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5"/>
        </a:solidFill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bg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0C2F7-D13F-4F6E-A34B-DB169E7AF975}">
  <dimension ref="A1:C35"/>
  <sheetViews>
    <sheetView tabSelected="1" zoomScale="90" zoomScaleNormal="90" workbookViewId="0">
      <selection activeCell="R11" sqref="R11"/>
    </sheetView>
  </sheetViews>
  <sheetFormatPr defaultColWidth="11" defaultRowHeight="14.25"/>
  <cols>
    <col min="1" max="1" width="37.875" customWidth="1"/>
    <col min="2" max="2" width="19.375" customWidth="1"/>
  </cols>
  <sheetData>
    <row r="1" spans="1:3">
      <c r="A1" t="s">
        <v>0</v>
      </c>
      <c r="B1" t="s">
        <v>1</v>
      </c>
    </row>
    <row r="2" spans="1:3">
      <c r="A2" t="s">
        <v>2</v>
      </c>
      <c r="B2">
        <v>16.14</v>
      </c>
    </row>
    <row r="3" spans="1:3">
      <c r="A3" t="s">
        <v>3</v>
      </c>
      <c r="B3">
        <v>10.6</v>
      </c>
    </row>
    <row r="4" spans="1:3">
      <c r="A4" t="s">
        <v>4</v>
      </c>
      <c r="B4">
        <v>3.3109999999999999</v>
      </c>
    </row>
    <row r="5" spans="1:3">
      <c r="A5" t="s">
        <v>5</v>
      </c>
      <c r="B5">
        <v>3.1520000000000001</v>
      </c>
    </row>
    <row r="6" spans="1:3">
      <c r="A6" t="s">
        <v>6</v>
      </c>
      <c r="B6">
        <v>2.7879999999999998</v>
      </c>
    </row>
    <row r="7" spans="1:3">
      <c r="A7" t="s">
        <v>7</v>
      </c>
      <c r="B7">
        <v>1.373</v>
      </c>
    </row>
    <row r="8" spans="1:3">
      <c r="A8" t="s">
        <v>8</v>
      </c>
      <c r="B8">
        <v>1.359</v>
      </c>
    </row>
    <row r="9" spans="1:3">
      <c r="A9" t="s">
        <v>9</v>
      </c>
      <c r="B9">
        <v>0.77170000000000005</v>
      </c>
    </row>
    <row r="10" spans="1:3">
      <c r="A10" t="s">
        <v>10</v>
      </c>
      <c r="B10">
        <v>0.75680000000000003</v>
      </c>
    </row>
    <row r="11" spans="1:3">
      <c r="A11" t="s">
        <v>11</v>
      </c>
      <c r="B11">
        <f>B12-SUM(B2:B10)</f>
        <v>3.5384999999999991</v>
      </c>
    </row>
    <row r="12" spans="1:3">
      <c r="A12" t="s">
        <v>12</v>
      </c>
      <c r="B12">
        <v>43.79</v>
      </c>
    </row>
    <row r="14" spans="1:3">
      <c r="A14" t="s">
        <v>13</v>
      </c>
      <c r="B14" t="s">
        <v>14</v>
      </c>
      <c r="C14" t="s">
        <v>15</v>
      </c>
    </row>
    <row r="15" spans="1:3">
      <c r="A15" t="s">
        <v>16</v>
      </c>
      <c r="B15">
        <v>18.350000000000001</v>
      </c>
      <c r="C15" s="1">
        <f>(B15/B$23)*100</f>
        <v>41.913627776378135</v>
      </c>
    </row>
    <row r="16" spans="1:3">
      <c r="A16" t="s">
        <v>17</v>
      </c>
      <c r="B16">
        <v>11</v>
      </c>
      <c r="C16" s="1">
        <f t="shared" ref="C16:C23" si="0">(B16/B$23)*100</f>
        <v>25.125335451779801</v>
      </c>
    </row>
    <row r="17" spans="1:3">
      <c r="A17" t="s">
        <v>18</v>
      </c>
      <c r="B17">
        <v>7.7779999999999996</v>
      </c>
      <c r="C17" s="1">
        <f t="shared" si="0"/>
        <v>17.765896285813028</v>
      </c>
    </row>
    <row r="18" spans="1:3">
      <c r="A18" t="s">
        <v>19</v>
      </c>
      <c r="B18">
        <v>3.5590000000000002</v>
      </c>
      <c r="C18" s="1">
        <f t="shared" si="0"/>
        <v>8.1291880793531206</v>
      </c>
    </row>
    <row r="19" spans="1:3">
      <c r="A19" t="s">
        <v>20</v>
      </c>
      <c r="B19">
        <v>1.58</v>
      </c>
      <c r="C19" s="1">
        <f t="shared" si="0"/>
        <v>3.6089118194374632</v>
      </c>
    </row>
    <row r="20" spans="1:3">
      <c r="A20" t="s">
        <v>21</v>
      </c>
      <c r="B20">
        <v>1.0740000000000001</v>
      </c>
      <c r="C20" s="1">
        <f t="shared" si="0"/>
        <v>2.453146388655592</v>
      </c>
    </row>
    <row r="21" spans="1:3">
      <c r="A21" t="s">
        <v>22</v>
      </c>
      <c r="B21">
        <v>0.41670000000000001</v>
      </c>
      <c r="C21" s="1">
        <f t="shared" si="0"/>
        <v>0.95179338934151314</v>
      </c>
    </row>
    <row r="22" spans="1:3">
      <c r="A22" t="s">
        <v>23</v>
      </c>
      <c r="B22">
        <v>2.281E-2</v>
      </c>
      <c r="C22" s="1">
        <f t="shared" si="0"/>
        <v>5.2100809241372489E-2</v>
      </c>
    </row>
    <row r="23" spans="1:3">
      <c r="A23" t="s">
        <v>24</v>
      </c>
      <c r="B23">
        <f>SUM(B15:B22)</f>
        <v>43.780509999999992</v>
      </c>
      <c r="C23" s="1">
        <f t="shared" si="0"/>
        <v>100</v>
      </c>
    </row>
    <row r="24" spans="1:3">
      <c r="C24" s="1"/>
    </row>
    <row r="25" spans="1:3">
      <c r="A25" s="2" t="s">
        <v>25</v>
      </c>
    </row>
    <row r="26" spans="1:3">
      <c r="A26" t="s">
        <v>13</v>
      </c>
      <c r="B26" t="s">
        <v>14</v>
      </c>
      <c r="C26" t="s">
        <v>15</v>
      </c>
    </row>
    <row r="27" spans="1:3">
      <c r="A27" t="s">
        <v>17</v>
      </c>
      <c r="B27">
        <f>5.577</f>
        <v>5.577</v>
      </c>
      <c r="C27" s="1">
        <f>(B27/B$35)*100</f>
        <v>47.439431788400221</v>
      </c>
    </row>
    <row r="28" spans="1:3">
      <c r="A28" t="s">
        <v>18</v>
      </c>
      <c r="B28">
        <v>3.8450000000000002</v>
      </c>
      <c r="C28" s="1">
        <f t="shared" ref="C28:C35" si="1">(B28/B$35)*100</f>
        <v>32.706583329101463</v>
      </c>
    </row>
    <row r="29" spans="1:3">
      <c r="A29" t="s">
        <v>16</v>
      </c>
      <c r="B29">
        <v>0.88360000000000005</v>
      </c>
      <c r="C29" s="1">
        <f t="shared" si="1"/>
        <v>7.5161344680348643</v>
      </c>
    </row>
    <row r="30" spans="1:3">
      <c r="A30" t="s">
        <v>19</v>
      </c>
      <c r="B30">
        <v>0.75760000000000005</v>
      </c>
      <c r="C30" s="1">
        <f t="shared" si="1"/>
        <v>6.4443452614115131</v>
      </c>
    </row>
    <row r="31" spans="1:3">
      <c r="A31" t="s">
        <v>20</v>
      </c>
      <c r="B31">
        <v>0.28560000000000002</v>
      </c>
      <c r="C31" s="1">
        <f t="shared" si="1"/>
        <v>2.4293888683462623</v>
      </c>
    </row>
    <row r="32" spans="1:3">
      <c r="A32" t="s">
        <v>21</v>
      </c>
      <c r="B32">
        <v>0.28179999999999999</v>
      </c>
      <c r="C32" s="1">
        <f t="shared" si="1"/>
        <v>2.3970650668766686</v>
      </c>
    </row>
    <row r="33" spans="1:3">
      <c r="A33" t="s">
        <v>22</v>
      </c>
      <c r="B33">
        <v>0.1159</v>
      </c>
      <c r="C33" s="1">
        <f t="shared" si="1"/>
        <v>0.98587594482259022</v>
      </c>
    </row>
    <row r="34" spans="1:3">
      <c r="A34" t="s">
        <v>23</v>
      </c>
      <c r="B34">
        <v>9.5429999999999994E-3</v>
      </c>
      <c r="C34" s="1">
        <f t="shared" si="1"/>
        <v>8.1175273006401885E-2</v>
      </c>
    </row>
    <row r="35" spans="1:3">
      <c r="A35" t="s">
        <v>24</v>
      </c>
      <c r="B35">
        <f>SUM(B27:B34)</f>
        <v>11.756043000000002</v>
      </c>
      <c r="C35" s="1">
        <f t="shared" si="1"/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PLAISANCE Laetitia</dc:creator>
  <cp:keywords/>
  <dc:description/>
  <cp:lastModifiedBy/>
  <cp:revision/>
  <dcterms:created xsi:type="dcterms:W3CDTF">2025-02-18T15:52:17Z</dcterms:created>
  <dcterms:modified xsi:type="dcterms:W3CDTF">2025-03-17T16:43:22Z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631efb-39c2-48e2-ad25-a3fdc067b3fa_Enabled">
    <vt:lpwstr>true</vt:lpwstr>
  </property>
  <property fmtid="{D5CDD505-2E9C-101B-9397-08002B2CF9AE}" pid="3" name="MSIP_Label_06631efb-39c2-48e2-ad25-a3fdc067b3fa_SetDate">
    <vt:lpwstr>2025-02-18T17:15:13Z</vt:lpwstr>
  </property>
  <property fmtid="{D5CDD505-2E9C-101B-9397-08002B2CF9AE}" pid="4" name="MSIP_Label_06631efb-39c2-48e2-ad25-a3fdc067b3fa_Method">
    <vt:lpwstr>Privileged</vt:lpwstr>
  </property>
  <property fmtid="{D5CDD505-2E9C-101B-9397-08002B2CF9AE}" pid="5" name="MSIP_Label_06631efb-39c2-48e2-ad25-a3fdc067b3fa_Name">
    <vt:lpwstr>Confidential</vt:lpwstr>
  </property>
  <property fmtid="{D5CDD505-2E9C-101B-9397-08002B2CF9AE}" pid="6" name="MSIP_Label_06631efb-39c2-48e2-ad25-a3fdc067b3fa_SiteId">
    <vt:lpwstr>1e7aeb3b-24a6-4c97-9062-0135644f0526</vt:lpwstr>
  </property>
  <property fmtid="{D5CDD505-2E9C-101B-9397-08002B2CF9AE}" pid="7" name="MSIP_Label_06631efb-39c2-48e2-ad25-a3fdc067b3fa_ActionId">
    <vt:lpwstr>2946770e-722e-435d-a10d-81eafafb0120</vt:lpwstr>
  </property>
  <property fmtid="{D5CDD505-2E9C-101B-9397-08002B2CF9AE}" pid="8" name="MSIP_Label_06631efb-39c2-48e2-ad25-a3fdc067b3fa_ContentBits">
    <vt:lpwstr>0</vt:lpwstr>
  </property>
  <property fmtid="{D5CDD505-2E9C-101B-9397-08002B2CF9AE}" pid="9" name="MSIP_Label_06631efb-39c2-48e2-ad25-a3fdc067b3fa_Tag">
    <vt:lpwstr>10, 0, 1, 1</vt:lpwstr>
  </property>
</Properties>
</file>